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45" yWindow="165" windowWidth="1681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49" i="1" l="1"/>
  <c r="F239" i="1" l="1"/>
  <c r="G239" i="1"/>
  <c r="H239" i="1"/>
  <c r="I239" i="1"/>
  <c r="J239" i="1"/>
  <c r="F149" i="1" l="1"/>
  <c r="G149" i="1"/>
  <c r="I149" i="1"/>
  <c r="J149" i="1"/>
  <c r="F259" i="1" l="1"/>
  <c r="F13" i="1"/>
  <c r="F42" i="1"/>
  <c r="F62" i="1"/>
  <c r="F91" i="1"/>
  <c r="F120" i="1"/>
  <c r="F140" i="1"/>
  <c r="F159" i="1"/>
  <c r="F20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L379" i="1" s="1"/>
  <c r="J368" i="1"/>
  <c r="J379" i="1" s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F319" i="1" s="1"/>
  <c r="B299" i="1"/>
  <c r="A299" i="1"/>
  <c r="L298" i="1"/>
  <c r="J298" i="1"/>
  <c r="I298" i="1"/>
  <c r="H298" i="1"/>
  <c r="G298" i="1"/>
  <c r="F298" i="1"/>
  <c r="B289" i="1"/>
  <c r="A289" i="1"/>
  <c r="L288" i="1"/>
  <c r="L299" i="1" s="1"/>
  <c r="J288" i="1"/>
  <c r="I288" i="1"/>
  <c r="I299" i="1" s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L280" i="1" s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B240" i="1"/>
  <c r="A240" i="1"/>
  <c r="L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I209" i="1"/>
  <c r="H209" i="1"/>
  <c r="G209" i="1"/>
  <c r="B399" i="1"/>
  <c r="F260" i="1" l="1"/>
  <c r="G379" i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I181" i="1" s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l="1"/>
  <c r="L399" i="1"/>
  <c r="L201" i="1"/>
  <c r="G399" i="1"/>
  <c r="G201" i="1"/>
  <c r="I399" i="1"/>
  <c r="I201" i="1"/>
  <c r="F399" i="1"/>
  <c r="F201" i="1"/>
  <c r="H399" i="1"/>
  <c r="H201" i="1"/>
  <c r="J83" i="1"/>
  <c r="J399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  <c r="F400" i="1" l="1"/>
  <c r="J400" i="1"/>
  <c r="G400" i="1"/>
  <c r="H400" i="1"/>
  <c r="I400" i="1"/>
  <c r="L400" i="1"/>
</calcChain>
</file>

<file path=xl/sharedStrings.xml><?xml version="1.0" encoding="utf-8"?>
<sst xmlns="http://schemas.openxmlformats.org/spreadsheetml/2006/main" count="517" uniqueCount="96">
  <si>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</si>
  <si>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</si>
  <si>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</si>
  <si>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</si>
  <si>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</si>
  <si>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</si>
  <si>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</si>
  <si>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</si>
  <si>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</si>
  <si>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</si>
  <si>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</si>
  <si>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</si>
  <si>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</si>
  <si>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</si>
  <si>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</si>
  <si>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</si>
  <si>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</si>
  <si>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</si>
  <si>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</si>
  <si>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</si>
  <si>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</si>
  <si>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</si>
  <si>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</si>
  <si>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</si>
  <si>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</si>
  <si>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</si>
  <si>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</si>
  <si>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</si>
  <si>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</si>
  <si>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</si>
  <si>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</si>
  <si>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</si>
  <si>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</si>
  <si>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</si>
  <si>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</si>
  <si>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</si>
  <si>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</si>
  <si>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Фарвазтденова М.И.</t>
  </si>
  <si>
    <t>Директор ООО "Школьное питание"</t>
  </si>
  <si>
    <t>Чай с сахаром</t>
  </si>
  <si>
    <t>МБОУ "СОШ № 40"</t>
  </si>
  <si>
    <t>Какао с молоком</t>
  </si>
  <si>
    <t>Хлеб ржаной</t>
  </si>
  <si>
    <t>кисломол.</t>
  </si>
  <si>
    <t>Чай с сахаром и молоком</t>
  </si>
  <si>
    <t>пром</t>
  </si>
  <si>
    <t>Запеканка творожная Школьная + соус черносмородиновый + мармелад трицветик</t>
  </si>
  <si>
    <t>Чай с сахаром, лимоном</t>
  </si>
  <si>
    <t>Кофейный напиток на молоке</t>
  </si>
  <si>
    <t>Сыр в нарезке</t>
  </si>
  <si>
    <t>Яйцо вареное + мармелад трицветик</t>
  </si>
  <si>
    <t>Сок фруктовый (мультифрукт)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</si>
  <si>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</si>
  <si>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</si>
  <si>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</si>
  <si>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</si>
  <si>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</si>
  <si>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Макароны отварные (рожки)  + огурец свежий в нарезке</t>
  </si>
  <si>
    <t xml:space="preserve">Каша пшенная молочная с маслом </t>
  </si>
  <si>
    <t xml:space="preserve">Каша ячневая молочная с маслом </t>
  </si>
  <si>
    <t>Каша геркулес молочная с маслом</t>
  </si>
  <si>
    <t xml:space="preserve">Каша рисовая молочная с маслом </t>
  </si>
  <si>
    <t>Картофельное пюре + огурец консервированный</t>
  </si>
  <si>
    <t>Картофельное пюре + горошек зеленый</t>
  </si>
  <si>
    <t>204.57</t>
  </si>
  <si>
    <t>Каша гречневая рассыпчатая</t>
  </si>
  <si>
    <t>Чай с молоком</t>
  </si>
  <si>
    <t>Батон белый</t>
  </si>
  <si>
    <t>Биточки по-Братски 70/20 с соусом</t>
  </si>
  <si>
    <t>Запеканка творожная с изюмом и повидлом 60/15</t>
  </si>
  <si>
    <t>Мясо тушеное 65/40</t>
  </si>
  <si>
    <t>Рис припущенный</t>
  </si>
  <si>
    <t xml:space="preserve">Батон белый </t>
  </si>
  <si>
    <t>Биточки Наймушина с соусом 60/60</t>
  </si>
  <si>
    <t>Картофель тушеный</t>
  </si>
  <si>
    <t>Биточки рыбные Сочные с соусом</t>
  </si>
  <si>
    <t>Котлета Курочка Ряба с соусом 80/30</t>
  </si>
  <si>
    <t>Макароны отварные (ракушка)</t>
  </si>
  <si>
    <t>Ежики рыбные в соусе 60/45</t>
  </si>
  <si>
    <t>Картофельное пюре</t>
  </si>
  <si>
    <t>Птица тушеная в соусе (курица) 80/30</t>
  </si>
  <si>
    <t>Омлет с сыром, с маслом сливочным 80/5</t>
  </si>
  <si>
    <t>Напиток вишневый</t>
  </si>
  <si>
    <t>Котлета Московская с соусом</t>
  </si>
  <si>
    <t>Рис припущенный + горошек зеленый</t>
  </si>
  <si>
    <t>Котлета или биточки рыбные с соусом 90/15</t>
  </si>
  <si>
    <t>Каша Дружба с маслом 160/5</t>
  </si>
  <si>
    <t>Омлет натуральный с маслом 75/5</t>
  </si>
  <si>
    <t>Котлета куриная Диетическая с соусом</t>
  </si>
  <si>
    <t>Гарнир сложный (карт.+капуста) + кукуруза консервированная</t>
  </si>
  <si>
    <t>Печень тушеная в соусе молочном 50/50</t>
  </si>
  <si>
    <t>Макароны отварные (ракушки) + горошек консервированный</t>
  </si>
  <si>
    <t>Котлета рубленная из мяса с соусом</t>
  </si>
  <si>
    <t>Рис припущенный + горошек консервированный</t>
  </si>
  <si>
    <t>Шарики рыбные 60/30 в соусе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</si>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</sst>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378" activePane="bottomRight" state="frozen"/>
      <selection pane="topRight" activeCell="E1" sqref="E1"/>
      <selection pane="bottomLeft" activeCell="A6" sqref="A6"/>
      <selection pane="bottomRight" activeCell="M383" sqref="M3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38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100</v>
      </c>
      <c r="G6" s="40">
        <v>11.19</v>
      </c>
      <c r="H6" s="40">
        <v>21.64</v>
      </c>
      <c r="I6" s="40">
        <v>4.95</v>
      </c>
      <c r="J6" s="40">
        <v>258.14</v>
      </c>
      <c r="K6" s="41">
        <v>91.01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67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45</v>
      </c>
      <c r="L10" s="43"/>
    </row>
    <row r="11" spans="1:12" ht="15" x14ac:dyDescent="0.25">
      <c r="A11" s="23"/>
      <c r="B11" s="15"/>
      <c r="C11" s="11"/>
      <c r="D11" s="51" t="s">
        <v>21</v>
      </c>
      <c r="E11" s="42" t="s">
        <v>65</v>
      </c>
      <c r="F11" s="43">
        <v>150</v>
      </c>
      <c r="G11" s="43">
        <v>7.32</v>
      </c>
      <c r="H11" s="43">
        <v>5.19</v>
      </c>
      <c r="I11" s="43">
        <v>32.130000000000003</v>
      </c>
      <c r="J11" s="43" t="s">
        <v>64</v>
      </c>
      <c r="K11" s="44">
        <v>253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24.38</v>
      </c>
      <c r="H13" s="19">
        <f t="shared" si="0"/>
        <v>29.610000000000003</v>
      </c>
      <c r="I13" s="19">
        <f t="shared" si="0"/>
        <v>84.699999999999989</v>
      </c>
      <c r="J13" s="19">
        <f t="shared" si="0"/>
        <v>505.48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 t="shared" ref="G24:J24" si="4">G13+G23</f>
        <v>24.38</v>
      </c>
      <c r="H24" s="32">
        <f t="shared" si="4"/>
        <v>29.610000000000003</v>
      </c>
      <c r="I24" s="32">
        <f t="shared" si="4"/>
        <v>84.699999999999989</v>
      </c>
      <c r="J24" s="32">
        <f t="shared" si="4"/>
        <v>505.48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4.26</v>
      </c>
      <c r="H25" s="40">
        <v>6.36</v>
      </c>
      <c r="I25" s="40">
        <v>20.84</v>
      </c>
      <c r="J25" s="40">
        <v>135.65</v>
      </c>
      <c r="K25" s="41">
        <v>307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67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42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45</v>
      </c>
      <c r="L29" s="43"/>
    </row>
    <row r="30" spans="1:12" ht="38.25" x14ac:dyDescent="0.25">
      <c r="A30" s="14"/>
      <c r="B30" s="15"/>
      <c r="C30" s="11"/>
      <c r="D30" s="6" t="s">
        <v>25</v>
      </c>
      <c r="E30" s="42" t="s">
        <v>46</v>
      </c>
      <c r="F30" s="43">
        <v>123</v>
      </c>
      <c r="G30" s="43">
        <v>8.9</v>
      </c>
      <c r="H30" s="43">
        <v>6.91</v>
      </c>
      <c r="I30" s="43">
        <v>22.79</v>
      </c>
      <c r="J30" s="43">
        <v>185.35</v>
      </c>
      <c r="K30" s="44">
        <v>159.16999999999999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538</v>
      </c>
      <c r="G32" s="19">
        <f t="shared" ref="G32" si="6">SUM(G25:G31)</f>
        <v>17.670000000000002</v>
      </c>
      <c r="H32" s="19">
        <f t="shared" ref="H32" si="7">SUM(H25:H31)</f>
        <v>14.73</v>
      </c>
      <c r="I32" s="19">
        <f t="shared" ref="I32" si="8">SUM(I25:I31)</f>
        <v>89.12</v>
      </c>
      <c r="J32" s="19">
        <f t="shared" ref="J32:L32" si="9">SUM(J25:J31)</f>
        <v>542.46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538</v>
      </c>
      <c r="G43" s="32">
        <f t="shared" ref="G43" si="14">G32+G42</f>
        <v>17.670000000000002</v>
      </c>
      <c r="H43" s="32">
        <f t="shared" ref="H43" si="15">H32+H42</f>
        <v>14.73</v>
      </c>
      <c r="I43" s="32">
        <f t="shared" ref="I43" si="16">I32+I42</f>
        <v>89.12</v>
      </c>
      <c r="J43" s="32">
        <f t="shared" ref="J43:L43" si="17">J32+J42</f>
        <v>542.46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5.5" x14ac:dyDescent="0.25">
      <c r="A45" s="23"/>
      <c r="B45" s="15"/>
      <c r="C45" s="11"/>
      <c r="D45" s="54" t="s">
        <v>21</v>
      </c>
      <c r="E45" s="42" t="s">
        <v>57</v>
      </c>
      <c r="F45" s="43">
        <v>170</v>
      </c>
      <c r="G45" s="43">
        <v>5.46</v>
      </c>
      <c r="H45" s="43">
        <v>3.93</v>
      </c>
      <c r="I45" s="43">
        <v>33.31</v>
      </c>
      <c r="J45" s="43">
        <v>190.6</v>
      </c>
      <c r="K45" s="44">
        <v>370</v>
      </c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47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67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42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31</v>
      </c>
      <c r="E52" s="9"/>
      <c r="F52" s="19">
        <f>SUM(F44:F51)</f>
        <v>520</v>
      </c>
      <c r="G52" s="19">
        <f t="shared" ref="G52" si="18">SUM(G44:G51)</f>
        <v>19.71</v>
      </c>
      <c r="H52" s="19">
        <f t="shared" ref="H52" si="19">SUM(H44:H51)</f>
        <v>18.260000000000002</v>
      </c>
      <c r="I52" s="19">
        <f t="shared" ref="I52" si="20">SUM(I44:I51)</f>
        <v>86.47</v>
      </c>
      <c r="J52" s="19">
        <f t="shared" ref="J52:L52" si="21">SUM(J44:J51)</f>
        <v>589.77</v>
      </c>
      <c r="K52" s="25"/>
      <c r="L52" s="19">
        <f t="shared" si="21"/>
        <v>0</v>
      </c>
    </row>
    <row r="53" spans="1:12" ht="15" x14ac:dyDescent="0.25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21</v>
      </c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57" t="s">
        <v>4</v>
      </c>
      <c r="D63" s="58"/>
      <c r="E63" s="31"/>
      <c r="F63" s="32">
        <f>F52+F62</f>
        <v>520</v>
      </c>
      <c r="G63" s="32">
        <f t="shared" ref="G63" si="26">G52+G62</f>
        <v>19.71</v>
      </c>
      <c r="H63" s="32">
        <f t="shared" ref="H63" si="27">H52+H62</f>
        <v>18.260000000000002</v>
      </c>
      <c r="I63" s="32">
        <f t="shared" ref="I63" si="28">I52+I62</f>
        <v>86.47</v>
      </c>
      <c r="J63" s="32">
        <f t="shared" ref="J63:L63" si="29">J52+J62</f>
        <v>589.77</v>
      </c>
      <c r="K63" s="32"/>
      <c r="L63" s="32">
        <f t="shared" si="29"/>
        <v>0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75</v>
      </c>
      <c r="F64" s="40">
        <v>90</v>
      </c>
      <c r="G64" s="40">
        <v>9.49</v>
      </c>
      <c r="H64" s="40">
        <v>12.82</v>
      </c>
      <c r="I64" s="40">
        <v>7.36</v>
      </c>
      <c r="J64" s="40">
        <v>143.13</v>
      </c>
      <c r="K64" s="41">
        <v>127.1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5.5" x14ac:dyDescent="0.25">
      <c r="A66" s="23"/>
      <c r="B66" s="15"/>
      <c r="C66" s="11"/>
      <c r="D66" s="56" t="s">
        <v>21</v>
      </c>
      <c r="E66" s="42" t="s">
        <v>63</v>
      </c>
      <c r="F66" s="43">
        <v>155</v>
      </c>
      <c r="G66" s="43">
        <v>3.34</v>
      </c>
      <c r="H66" s="43">
        <v>4.4000000000000004</v>
      </c>
      <c r="I66" s="43">
        <v>20.77</v>
      </c>
      <c r="J66" s="43">
        <v>135.5</v>
      </c>
      <c r="K66" s="44">
        <v>252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48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67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45</v>
      </c>
      <c r="L68" s="43"/>
    </row>
    <row r="69" spans="1:12" ht="15" x14ac:dyDescent="0.25">
      <c r="A69" s="23"/>
      <c r="B69" s="15"/>
      <c r="C69" s="11"/>
      <c r="D69" s="7" t="s">
        <v>23</v>
      </c>
      <c r="E69" s="42" t="s">
        <v>42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45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19.880000000000003</v>
      </c>
      <c r="H72" s="19">
        <f>SUM(H64:H71)</f>
        <v>20.74</v>
      </c>
      <c r="I72" s="19">
        <f>SUM(I64:I71)</f>
        <v>76.25</v>
      </c>
      <c r="J72" s="19">
        <f>SUM(J64:J71)</f>
        <v>539.4</v>
      </c>
      <c r="K72" s="25"/>
      <c r="L72" s="19">
        <f>SUM(L64:L71)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57" t="s">
        <v>4</v>
      </c>
      <c r="D83" s="58"/>
      <c r="E83" s="31"/>
      <c r="F83" s="32">
        <f>F72+F82</f>
        <v>505</v>
      </c>
      <c r="G83" s="32">
        <f t="shared" ref="G83" si="34">G72+G82</f>
        <v>19.880000000000003</v>
      </c>
      <c r="H83" s="32">
        <f t="shared" ref="H83" si="35">H72+H82</f>
        <v>20.74</v>
      </c>
      <c r="I83" s="32">
        <f t="shared" ref="I83" si="36">I72+I82</f>
        <v>76.25</v>
      </c>
      <c r="J83" s="32">
        <f t="shared" ref="J83:L83" si="37">J72+J82</f>
        <v>539.4</v>
      </c>
      <c r="K83" s="32"/>
      <c r="L83" s="32">
        <f t="shared" si="37"/>
        <v>0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58</v>
      </c>
      <c r="F84" s="40">
        <v>155</v>
      </c>
      <c r="G84" s="40">
        <v>3.01</v>
      </c>
      <c r="H84" s="40">
        <v>5.73</v>
      </c>
      <c r="I84" s="40">
        <v>20.11</v>
      </c>
      <c r="J84" s="40">
        <v>144.05000000000001</v>
      </c>
      <c r="K84" s="41">
        <v>73.06</v>
      </c>
      <c r="L84" s="40"/>
    </row>
    <row r="85" spans="1:12" ht="25.5" x14ac:dyDescent="0.25">
      <c r="A85" s="23"/>
      <c r="B85" s="15"/>
      <c r="C85" s="11"/>
      <c r="D85" s="6" t="s">
        <v>25</v>
      </c>
      <c r="E85" s="42" t="s">
        <v>69</v>
      </c>
      <c r="F85" s="43">
        <v>75</v>
      </c>
      <c r="G85" s="43">
        <v>7.91</v>
      </c>
      <c r="H85" s="43">
        <v>6.17</v>
      </c>
      <c r="I85" s="43">
        <v>16.36</v>
      </c>
      <c r="J85" s="43">
        <v>156.66</v>
      </c>
      <c r="K85" s="44">
        <v>159.11000000000001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39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67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45</v>
      </c>
      <c r="L87" s="43"/>
    </row>
    <row r="88" spans="1:12" ht="15" x14ac:dyDescent="0.25">
      <c r="A88" s="23"/>
      <c r="B88" s="15"/>
      <c r="C88" s="11"/>
      <c r="D88" s="7" t="s">
        <v>23</v>
      </c>
      <c r="E88" s="42" t="s">
        <v>42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45</v>
      </c>
      <c r="L88" s="43"/>
    </row>
    <row r="89" spans="1:12" ht="15" x14ac:dyDescent="0.25">
      <c r="A89" s="23"/>
      <c r="B89" s="15"/>
      <c r="C89" s="11"/>
      <c r="D89" s="6" t="s">
        <v>43</v>
      </c>
      <c r="E89" s="42" t="s">
        <v>49</v>
      </c>
      <c r="F89" s="43">
        <v>10</v>
      </c>
      <c r="G89" s="43">
        <v>2.63</v>
      </c>
      <c r="H89" s="43">
        <v>2.66</v>
      </c>
      <c r="I89" s="43"/>
      <c r="J89" s="43">
        <v>34.46</v>
      </c>
      <c r="K89" s="44">
        <v>962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18.059999999999999</v>
      </c>
      <c r="H91" s="19">
        <f t="shared" ref="H91" si="39">SUM(H84:H90)</f>
        <v>16.020000000000003</v>
      </c>
      <c r="I91" s="19">
        <f t="shared" ref="I91" si="40">SUM(I84:I90)</f>
        <v>81.96</v>
      </c>
      <c r="J91" s="19">
        <f t="shared" ref="J91:L91" si="41">SUM(J84:J90)</f>
        <v>556.63000000000011</v>
      </c>
      <c r="K91" s="25"/>
      <c r="L91" s="19">
        <f t="shared" si="41"/>
        <v>0</v>
      </c>
    </row>
    <row r="92" spans="1:12" ht="15" x14ac:dyDescent="0.25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7" t="s">
        <v>4</v>
      </c>
      <c r="D102" s="58"/>
      <c r="E102" s="31"/>
      <c r="F102" s="32">
        <f>F91+F101</f>
        <v>500</v>
      </c>
      <c r="G102" s="32">
        <f t="shared" ref="G102" si="46">G91+G101</f>
        <v>18.059999999999999</v>
      </c>
      <c r="H102" s="32">
        <f t="shared" ref="H102" si="47">H91+H101</f>
        <v>16.020000000000003</v>
      </c>
      <c r="I102" s="32">
        <f t="shared" ref="I102" si="48">I91+I101</f>
        <v>81.96</v>
      </c>
      <c r="J102" s="32">
        <f t="shared" ref="J102:L102" si="49">J91+J101</f>
        <v>556.63000000000011</v>
      </c>
      <c r="K102" s="32"/>
      <c r="L102" s="32">
        <f t="shared" si="49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70</v>
      </c>
      <c r="F103" s="40">
        <v>105</v>
      </c>
      <c r="G103" s="40">
        <v>9.8800000000000008</v>
      </c>
      <c r="H103" s="40">
        <v>18.29</v>
      </c>
      <c r="I103" s="40">
        <v>3.6</v>
      </c>
      <c r="J103" s="40">
        <v>217.24</v>
      </c>
      <c r="K103" s="41">
        <v>54.02</v>
      </c>
      <c r="L103" s="40"/>
    </row>
    <row r="104" spans="1:12" ht="15" x14ac:dyDescent="0.25">
      <c r="A104" s="23"/>
      <c r="B104" s="15"/>
      <c r="C104" s="11"/>
      <c r="D104" s="54" t="s">
        <v>21</v>
      </c>
      <c r="E104" s="42" t="s">
        <v>71</v>
      </c>
      <c r="F104" s="43">
        <v>150</v>
      </c>
      <c r="G104" s="43">
        <v>3.51</v>
      </c>
      <c r="H104" s="43">
        <v>3.99</v>
      </c>
      <c r="I104" s="43">
        <v>35.4</v>
      </c>
      <c r="J104" s="43">
        <v>191.49</v>
      </c>
      <c r="K104" s="44">
        <v>1003.01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66</v>
      </c>
      <c r="F105" s="43">
        <v>200</v>
      </c>
      <c r="G105" s="43">
        <v>1.72</v>
      </c>
      <c r="H105" s="43">
        <v>1.4</v>
      </c>
      <c r="I105" s="43">
        <v>20.94</v>
      </c>
      <c r="J105" s="43">
        <v>99.98</v>
      </c>
      <c r="K105" s="44">
        <v>349.01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72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45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42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45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SUM(F103:F109)</f>
        <v>515</v>
      </c>
      <c r="G110" s="19">
        <f t="shared" ref="G110:J110" si="50">SUM(G103:G109)</f>
        <v>19.43</v>
      </c>
      <c r="H110" s="19">
        <f t="shared" si="50"/>
        <v>25.09</v>
      </c>
      <c r="I110" s="19">
        <f t="shared" si="50"/>
        <v>87.19</v>
      </c>
      <c r="J110" s="19">
        <f t="shared" si="50"/>
        <v>656.07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7" t="s">
        <v>4</v>
      </c>
      <c r="D121" s="58"/>
      <c r="E121" s="31"/>
      <c r="F121" s="32">
        <f>F110+F120</f>
        <v>515</v>
      </c>
      <c r="G121" s="32">
        <f t="shared" ref="G121" si="54">G110+G120</f>
        <v>19.43</v>
      </c>
      <c r="H121" s="32">
        <f t="shared" ref="H121" si="55">H110+H120</f>
        <v>25.09</v>
      </c>
      <c r="I121" s="32">
        <f t="shared" ref="I121" si="56">I110+I120</f>
        <v>87.19</v>
      </c>
      <c r="J121" s="32">
        <f t="shared" ref="J121:L121" si="57">J110+J120</f>
        <v>656.07</v>
      </c>
      <c r="K121" s="32"/>
      <c r="L121" s="32">
        <f t="shared" si="57"/>
        <v>0</v>
      </c>
    </row>
    <row r="122" spans="1:12" ht="25.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73</v>
      </c>
      <c r="F122" s="40">
        <v>120</v>
      </c>
      <c r="G122" s="40">
        <v>6.48</v>
      </c>
      <c r="H122" s="40">
        <v>13.22</v>
      </c>
      <c r="I122" s="40">
        <v>11.8</v>
      </c>
      <c r="J122" s="40">
        <v>182.71</v>
      </c>
      <c r="K122" s="41">
        <v>84.09</v>
      </c>
      <c r="L122" s="40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 t="s">
        <v>21</v>
      </c>
      <c r="E124" s="42" t="s">
        <v>74</v>
      </c>
      <c r="F124" s="43">
        <v>150</v>
      </c>
      <c r="G124" s="43">
        <v>2.72</v>
      </c>
      <c r="H124" s="43">
        <v>4.32</v>
      </c>
      <c r="I124" s="43">
        <v>19.22</v>
      </c>
      <c r="J124" s="43">
        <v>126.03</v>
      </c>
      <c r="K124" s="44">
        <v>246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47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67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45</v>
      </c>
      <c r="L126" s="43"/>
    </row>
    <row r="127" spans="1:12" ht="15" x14ac:dyDescent="0.25">
      <c r="A127" s="14"/>
      <c r="B127" s="15"/>
      <c r="C127" s="11"/>
      <c r="D127" s="7" t="s">
        <v>23</v>
      </c>
      <c r="E127" s="42" t="s">
        <v>42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45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SUM(F122:F129)</f>
        <v>530</v>
      </c>
      <c r="G130" s="19">
        <f t="shared" ref="G130:J130" si="58">SUM(G122:G129)</f>
        <v>13.96</v>
      </c>
      <c r="H130" s="19">
        <f t="shared" si="58"/>
        <v>19.05</v>
      </c>
      <c r="I130" s="19">
        <f t="shared" si="58"/>
        <v>76.819999999999993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57" t="s">
        <v>4</v>
      </c>
      <c r="D141" s="58"/>
      <c r="E141" s="31"/>
      <c r="F141" s="32">
        <f>F130+F140</f>
        <v>530</v>
      </c>
      <c r="G141" s="32">
        <f t="shared" ref="G141" si="62">G130+G140</f>
        <v>13.96</v>
      </c>
      <c r="H141" s="32">
        <f t="shared" ref="H141" si="63">H130+H140</f>
        <v>19.05</v>
      </c>
      <c r="I141" s="32">
        <f t="shared" ref="I141" si="64">I130+I140</f>
        <v>76.819999999999993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5" t="s">
        <v>25</v>
      </c>
      <c r="E142" s="39" t="s">
        <v>50</v>
      </c>
      <c r="F142" s="40">
        <v>72</v>
      </c>
      <c r="G142" s="40">
        <v>6.63</v>
      </c>
      <c r="H142" s="40">
        <v>5.45</v>
      </c>
      <c r="I142" s="40">
        <v>7.61</v>
      </c>
      <c r="J142" s="40">
        <v>105.84</v>
      </c>
      <c r="K142" s="41" t="s">
        <v>45</v>
      </c>
      <c r="L142" s="40"/>
    </row>
    <row r="143" spans="1:12" ht="25.5" x14ac:dyDescent="0.25">
      <c r="A143" s="23"/>
      <c r="B143" s="15"/>
      <c r="C143" s="11"/>
      <c r="D143" s="8" t="s">
        <v>21</v>
      </c>
      <c r="E143" s="42" t="s">
        <v>60</v>
      </c>
      <c r="F143" s="43">
        <v>200</v>
      </c>
      <c r="G143" s="43">
        <v>6.48</v>
      </c>
      <c r="H143" s="43">
        <v>8.2200000000000006</v>
      </c>
      <c r="I143" s="43">
        <v>26.98</v>
      </c>
      <c r="J143" s="43">
        <v>214.76</v>
      </c>
      <c r="K143" s="44">
        <v>296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41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382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67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45</v>
      </c>
      <c r="L145" s="43"/>
    </row>
    <row r="146" spans="1:12" ht="15" x14ac:dyDescent="0.25">
      <c r="A146" s="23"/>
      <c r="B146" s="15"/>
      <c r="C146" s="11"/>
      <c r="D146" s="7" t="s">
        <v>23</v>
      </c>
      <c r="E146" s="42" t="s">
        <v>42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45</v>
      </c>
      <c r="L146" s="43"/>
    </row>
    <row r="147" spans="1:12" ht="15" x14ac:dyDescent="0.25">
      <c r="A147" s="23"/>
      <c r="B147" s="15"/>
      <c r="C147" s="11"/>
      <c r="D147" s="6" t="s">
        <v>43</v>
      </c>
      <c r="E147" s="42" t="s">
        <v>49</v>
      </c>
      <c r="F147" s="43">
        <v>10</v>
      </c>
      <c r="G147" s="43">
        <v>2.63</v>
      </c>
      <c r="H147" s="43">
        <v>2.66</v>
      </c>
      <c r="I147" s="43"/>
      <c r="J147" s="43">
        <v>34.46</v>
      </c>
      <c r="K147" s="44">
        <v>962</v>
      </c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SUM(F142:F148)</f>
        <v>542</v>
      </c>
      <c r="G149" s="19">
        <f t="shared" ref="G149:J149" si="66">SUM(G142:G148)</f>
        <v>23.7</v>
      </c>
      <c r="H149" s="19">
        <f>SUM(H142:H148)</f>
        <v>20.910000000000004</v>
      </c>
      <c r="I149" s="19">
        <f t="shared" si="66"/>
        <v>84.67</v>
      </c>
      <c r="J149" s="19">
        <f t="shared" si="66"/>
        <v>636.81000000000006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7" t="s">
        <v>4</v>
      </c>
      <c r="D160" s="58"/>
      <c r="E160" s="31"/>
      <c r="F160" s="32">
        <f>F149+F159</f>
        <v>542</v>
      </c>
      <c r="G160" s="32">
        <f t="shared" ref="G160" si="70">G149+G159</f>
        <v>23.7</v>
      </c>
      <c r="H160" s="32">
        <f t="shared" ref="H160" si="71">H149+H159</f>
        <v>20.910000000000004</v>
      </c>
      <c r="I160" s="32">
        <f t="shared" ref="I160" si="72">I149+I159</f>
        <v>84.67</v>
      </c>
      <c r="J160" s="32">
        <f t="shared" ref="J160:L160" si="73">J149+J159</f>
        <v>636.81000000000006</v>
      </c>
      <c r="K160" s="32"/>
      <c r="L160" s="32">
        <f t="shared" si="73"/>
        <v>0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76</v>
      </c>
      <c r="F161" s="40">
        <v>110</v>
      </c>
      <c r="G161" s="40">
        <v>13.1</v>
      </c>
      <c r="H161" s="40">
        <v>11.13</v>
      </c>
      <c r="I161" s="40">
        <v>12.25</v>
      </c>
      <c r="J161" s="40">
        <v>168.31</v>
      </c>
      <c r="K161" s="41">
        <v>103.04</v>
      </c>
      <c r="L161" s="40"/>
    </row>
    <row r="162" spans="1:12" ht="15" x14ac:dyDescent="0.25">
      <c r="A162" s="23"/>
      <c r="B162" s="15"/>
      <c r="C162" s="11"/>
      <c r="D162" s="6" t="s">
        <v>21</v>
      </c>
      <c r="E162" s="42" t="s">
        <v>77</v>
      </c>
      <c r="F162" s="43">
        <v>150</v>
      </c>
      <c r="G162" s="43">
        <v>5.3</v>
      </c>
      <c r="H162" s="43">
        <v>3.91</v>
      </c>
      <c r="I162" s="43">
        <v>32.81</v>
      </c>
      <c r="J162" s="43">
        <v>187.78</v>
      </c>
      <c r="K162" s="44">
        <v>370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53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48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67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45</v>
      </c>
      <c r="L166" s="43"/>
    </row>
    <row r="167" spans="1:12" ht="15" x14ac:dyDescent="0.25">
      <c r="A167" s="23"/>
      <c r="B167" s="15"/>
      <c r="C167" s="11"/>
      <c r="D167" s="7" t="s">
        <v>23</v>
      </c>
      <c r="E167" s="42" t="s">
        <v>42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45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31</v>
      </c>
      <c r="E170" s="9"/>
      <c r="F170" s="19">
        <f>SUM(F161:F169)</f>
        <v>520</v>
      </c>
      <c r="G170" s="19">
        <f>SUM(G161:G169)</f>
        <v>25.45</v>
      </c>
      <c r="H170" s="19">
        <f>SUM(H161:H169)</f>
        <v>18.560000000000002</v>
      </c>
      <c r="I170" s="19">
        <f>SUM(I161:I169)</f>
        <v>93.18</v>
      </c>
      <c r="J170" s="19">
        <f>SUM(J161:J169)</f>
        <v>616.86</v>
      </c>
      <c r="K170" s="25"/>
      <c r="L170" s="19">
        <f>SUM(L161:L169)</f>
        <v>0</v>
      </c>
    </row>
    <row r="171" spans="1:12" ht="15" x14ac:dyDescent="0.25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5" x14ac:dyDescent="0.2">
      <c r="A181" s="29">
        <f>A161</f>
        <v>2</v>
      </c>
      <c r="B181" s="30">
        <f>B161</f>
        <v>4</v>
      </c>
      <c r="C181" s="57" t="s">
        <v>4</v>
      </c>
      <c r="D181" s="58"/>
      <c r="E181" s="31"/>
      <c r="F181" s="32">
        <f>F170+F180</f>
        <v>520</v>
      </c>
      <c r="G181" s="32">
        <f t="shared" ref="G181" si="76">G170+G180</f>
        <v>25.45</v>
      </c>
      <c r="H181" s="32">
        <f t="shared" ref="H181" si="77">H170+H180</f>
        <v>18.560000000000002</v>
      </c>
      <c r="I181" s="32">
        <f t="shared" ref="I181" si="78">I170+I180</f>
        <v>93.18</v>
      </c>
      <c r="J181" s="32">
        <f t="shared" ref="J181:L181" si="79">J170+J180</f>
        <v>616.86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78</v>
      </c>
      <c r="F182" s="40">
        <v>105</v>
      </c>
      <c r="G182" s="40">
        <v>5.0199999999999996</v>
      </c>
      <c r="H182" s="40">
        <v>10.14</v>
      </c>
      <c r="I182" s="40">
        <v>8.98</v>
      </c>
      <c r="J182" s="40">
        <v>140.1</v>
      </c>
      <c r="K182" s="41">
        <v>219</v>
      </c>
      <c r="L182" s="4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21</v>
      </c>
      <c r="E184" s="42" t="s">
        <v>79</v>
      </c>
      <c r="F184" s="43">
        <v>150</v>
      </c>
      <c r="G184" s="43">
        <v>3.18</v>
      </c>
      <c r="H184" s="43">
        <v>4.38</v>
      </c>
      <c r="I184" s="43">
        <v>20.27</v>
      </c>
      <c r="J184" s="43">
        <v>132.68</v>
      </c>
      <c r="K184" s="44">
        <v>252</v>
      </c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51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 t="s">
        <v>45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67</v>
      </c>
      <c r="F186" s="43">
        <v>40</v>
      </c>
      <c r="G186" s="43">
        <v>3</v>
      </c>
      <c r="H186" s="43">
        <v>1.1599999999999999</v>
      </c>
      <c r="I186" s="43">
        <v>20.56</v>
      </c>
      <c r="J186" s="43">
        <v>113.2</v>
      </c>
      <c r="K186" s="44" t="s">
        <v>45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42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45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31</v>
      </c>
      <c r="E190" s="9"/>
      <c r="F190" s="19">
        <f>SUM(F182:F189)</f>
        <v>515</v>
      </c>
      <c r="G190" s="19">
        <f t="shared" ref="G190:J190" si="80">SUM(G182:G189)</f>
        <v>13.52</v>
      </c>
      <c r="H190" s="19">
        <f t="shared" si="80"/>
        <v>15.93</v>
      </c>
      <c r="I190" s="19">
        <f t="shared" si="80"/>
        <v>76.7</v>
      </c>
      <c r="J190" s="19">
        <f t="shared" si="80"/>
        <v>504.93999999999994</v>
      </c>
      <c r="K190" s="25"/>
      <c r="L190" s="19">
        <f t="shared" ref="L190" si="81">SUM(L182:L189)</f>
        <v>0</v>
      </c>
    </row>
    <row r="191" spans="1:12" ht="15" x14ac:dyDescent="0.25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.75" thickBot="1" x14ac:dyDescent="0.25">
      <c r="A201" s="29">
        <f>A183</f>
        <v>0</v>
      </c>
      <c r="B201" s="30">
        <f>B183</f>
        <v>0</v>
      </c>
      <c r="C201" s="57" t="s">
        <v>4</v>
      </c>
      <c r="D201" s="58"/>
      <c r="E201" s="31"/>
      <c r="F201" s="32">
        <f>F190+F200</f>
        <v>515</v>
      </c>
      <c r="G201" s="32">
        <f t="shared" ref="G201:J201" si="82">G190+G200</f>
        <v>13.52</v>
      </c>
      <c r="H201" s="32">
        <f t="shared" si="82"/>
        <v>15.93</v>
      </c>
      <c r="I201" s="32">
        <f t="shared" si="82"/>
        <v>76.7</v>
      </c>
      <c r="J201" s="32">
        <f t="shared" si="82"/>
        <v>504.93999999999994</v>
      </c>
      <c r="K201" s="32"/>
      <c r="L201" s="32">
        <f t="shared" ref="L201" si="83">L190+L200</f>
        <v>0</v>
      </c>
    </row>
    <row r="202" spans="1:12" ht="25.5" x14ac:dyDescent="0.25">
      <c r="A202" s="20">
        <v>3</v>
      </c>
      <c r="B202" s="21">
        <v>1</v>
      </c>
      <c r="C202" s="22" t="s">
        <v>20</v>
      </c>
      <c r="D202" s="5" t="s">
        <v>21</v>
      </c>
      <c r="E202" s="42" t="s">
        <v>80</v>
      </c>
      <c r="F202" s="43">
        <v>110</v>
      </c>
      <c r="G202" s="43">
        <v>10.62</v>
      </c>
      <c r="H202" s="43">
        <v>7.81</v>
      </c>
      <c r="I202" s="43">
        <v>5.84</v>
      </c>
      <c r="J202" s="43">
        <v>123.82</v>
      </c>
      <c r="K202" s="44">
        <v>110.03</v>
      </c>
      <c r="L202" s="40"/>
    </row>
    <row r="203" spans="1:12" ht="27.75" customHeight="1" x14ac:dyDescent="0.25">
      <c r="A203" s="23"/>
      <c r="B203" s="15"/>
      <c r="C203" s="11"/>
      <c r="D203" s="52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 x14ac:dyDescent="0.25">
      <c r="A204" s="23"/>
      <c r="B204" s="15"/>
      <c r="C204" s="11"/>
      <c r="D204" s="7" t="s">
        <v>22</v>
      </c>
      <c r="E204" s="42" t="s">
        <v>48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67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45</v>
      </c>
      <c r="L205" s="43"/>
    </row>
    <row r="206" spans="1:12" ht="15" x14ac:dyDescent="0.25">
      <c r="A206" s="23"/>
      <c r="B206" s="15"/>
      <c r="C206" s="11"/>
      <c r="D206" s="7" t="s">
        <v>23</v>
      </c>
      <c r="E206" s="42" t="s">
        <v>42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45</v>
      </c>
      <c r="L206" s="43"/>
    </row>
    <row r="207" spans="1:12" ht="15" x14ac:dyDescent="0.25">
      <c r="A207" s="23"/>
      <c r="B207" s="15"/>
      <c r="C207" s="11"/>
      <c r="D207" s="51" t="s">
        <v>21</v>
      </c>
      <c r="E207" s="42" t="s">
        <v>65</v>
      </c>
      <c r="F207" s="43">
        <v>150</v>
      </c>
      <c r="G207" s="43">
        <v>7.32</v>
      </c>
      <c r="H207" s="43">
        <v>5.19</v>
      </c>
      <c r="I207" s="43">
        <v>32.130000000000003</v>
      </c>
      <c r="J207" s="43">
        <v>204.57</v>
      </c>
      <c r="K207" s="44">
        <v>253</v>
      </c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31</v>
      </c>
      <c r="E209" s="9"/>
      <c r="F209" s="19">
        <f>SUM(F202:F208)</f>
        <v>520</v>
      </c>
      <c r="G209" s="19">
        <f>SUM(G202:G208)</f>
        <v>24.990000000000002</v>
      </c>
      <c r="H209" s="19">
        <f>SUM(H202:H208)</f>
        <v>16.52</v>
      </c>
      <c r="I209" s="19">
        <f>SUM(I202:I208)</f>
        <v>86.09</v>
      </c>
      <c r="J209" s="19">
        <f>SUM(J202:J208)</f>
        <v>589.16000000000008</v>
      </c>
      <c r="K209" s="25"/>
      <c r="L209" s="19">
        <f t="shared" ref="L209" si="84">SUM(L202:L208)</f>
        <v>0</v>
      </c>
    </row>
    <row r="210" spans="1:12" ht="15" x14ac:dyDescent="0.25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.75" thickBot="1" x14ac:dyDescent="0.25">
      <c r="A220" s="29">
        <f>A202</f>
        <v>3</v>
      </c>
      <c r="B220" s="30">
        <f>B202</f>
        <v>1</v>
      </c>
      <c r="C220" s="57" t="s">
        <v>4</v>
      </c>
      <c r="D220" s="58"/>
      <c r="E220" s="31"/>
      <c r="F220" s="32">
        <f>F219+F209</f>
        <v>520</v>
      </c>
      <c r="G220" s="32">
        <f t="shared" ref="G220:J220" si="87">G209+G219</f>
        <v>24.990000000000002</v>
      </c>
      <c r="H220" s="32">
        <f t="shared" si="87"/>
        <v>16.52</v>
      </c>
      <c r="I220" s="32">
        <f t="shared" si="87"/>
        <v>86.09</v>
      </c>
      <c r="J220" s="32">
        <f t="shared" si="87"/>
        <v>589.16000000000008</v>
      </c>
      <c r="K220" s="32"/>
      <c r="L220" s="32">
        <f t="shared" ref="L220" si="88">L209+L219</f>
        <v>0</v>
      </c>
    </row>
    <row r="221" spans="1:12" ht="25.5" x14ac:dyDescent="0.25">
      <c r="A221" s="14">
        <v>3</v>
      </c>
      <c r="B221" s="15">
        <v>2</v>
      </c>
      <c r="C221" s="22" t="s">
        <v>20</v>
      </c>
      <c r="D221" s="5" t="s">
        <v>21</v>
      </c>
      <c r="E221" s="39" t="s">
        <v>58</v>
      </c>
      <c r="F221" s="40">
        <v>155</v>
      </c>
      <c r="G221" s="40">
        <v>3.01</v>
      </c>
      <c r="H221" s="40">
        <v>5.73</v>
      </c>
      <c r="I221" s="40">
        <v>20.11</v>
      </c>
      <c r="J221" s="40">
        <v>144.05000000000001</v>
      </c>
      <c r="K221" s="41">
        <v>73.06</v>
      </c>
      <c r="L221" s="40"/>
    </row>
    <row r="222" spans="1:12" ht="25.5" x14ac:dyDescent="0.25">
      <c r="A222" s="14"/>
      <c r="B222" s="15"/>
      <c r="C222" s="11"/>
      <c r="D222" s="6" t="s">
        <v>25</v>
      </c>
      <c r="E222" s="42" t="s">
        <v>81</v>
      </c>
      <c r="F222" s="43">
        <v>85</v>
      </c>
      <c r="G222" s="43">
        <v>8.86</v>
      </c>
      <c r="H222" s="43">
        <v>12.28</v>
      </c>
      <c r="I222" s="43">
        <v>1.25</v>
      </c>
      <c r="J222" s="43">
        <v>151</v>
      </c>
      <c r="K222" s="44">
        <v>192.01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22</v>
      </c>
      <c r="E224" s="42" t="s">
        <v>82</v>
      </c>
      <c r="F224" s="43">
        <v>200</v>
      </c>
      <c r="G224" s="43">
        <v>1.4</v>
      </c>
      <c r="H224" s="43">
        <v>0.4</v>
      </c>
      <c r="I224" s="43">
        <v>22.8</v>
      </c>
      <c r="J224" s="43">
        <v>100.4</v>
      </c>
      <c r="K224" s="44" t="s">
        <v>45</v>
      </c>
      <c r="L224" s="43"/>
    </row>
    <row r="225" spans="1:12" ht="15" x14ac:dyDescent="0.25">
      <c r="A225" s="14"/>
      <c r="B225" s="15"/>
      <c r="C225" s="11"/>
      <c r="D225" s="7" t="s">
        <v>23</v>
      </c>
      <c r="E225" s="42" t="s">
        <v>67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45</v>
      </c>
      <c r="L225" s="43"/>
    </row>
    <row r="226" spans="1:12" ht="15" x14ac:dyDescent="0.25">
      <c r="A226" s="14"/>
      <c r="B226" s="15"/>
      <c r="C226" s="11"/>
      <c r="D226" s="7" t="s">
        <v>23</v>
      </c>
      <c r="E226" s="42" t="s">
        <v>42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45</v>
      </c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17.59</v>
      </c>
      <c r="H229" s="19">
        <f t="shared" si="89"/>
        <v>19.819999999999997</v>
      </c>
      <c r="I229" s="19">
        <f t="shared" si="89"/>
        <v>71.41</v>
      </c>
      <c r="J229" s="19">
        <f t="shared" si="89"/>
        <v>542.81000000000006</v>
      </c>
      <c r="K229" s="25"/>
      <c r="L229" s="19">
        <f t="shared" ref="L229" si="90">SUM(L221:L228)</f>
        <v>0</v>
      </c>
    </row>
    <row r="230" spans="1:12" ht="15" x14ac:dyDescent="0.25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5" x14ac:dyDescent="0.25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.75" thickBot="1" x14ac:dyDescent="0.25">
      <c r="A240" s="33">
        <f>A221</f>
        <v>3</v>
      </c>
      <c r="B240" s="33">
        <f>B221</f>
        <v>2</v>
      </c>
      <c r="C240" s="57" t="s">
        <v>4</v>
      </c>
      <c r="D240" s="58"/>
      <c r="E240" s="31"/>
      <c r="F240" s="32">
        <f>F229+F239</f>
        <v>500</v>
      </c>
      <c r="G240" s="32">
        <f t="shared" ref="G240:J240" si="93">G229+G239</f>
        <v>17.59</v>
      </c>
      <c r="H240" s="32">
        <f t="shared" si="93"/>
        <v>19.819999999999997</v>
      </c>
      <c r="I240" s="32">
        <f t="shared" si="93"/>
        <v>71.41</v>
      </c>
      <c r="J240" s="32">
        <f t="shared" si="93"/>
        <v>542.81000000000006</v>
      </c>
      <c r="K240" s="32"/>
      <c r="L240" s="32">
        <f t="shared" ref="L240" si="94">L229+L239</f>
        <v>0</v>
      </c>
    </row>
    <row r="241" spans="1:12" ht="15" x14ac:dyDescent="0.25">
      <c r="A241" s="20">
        <v>3</v>
      </c>
      <c r="B241" s="21">
        <v>3</v>
      </c>
      <c r="C241" s="22" t="s">
        <v>20</v>
      </c>
      <c r="D241" s="5" t="s">
        <v>21</v>
      </c>
      <c r="E241" s="39" t="s">
        <v>83</v>
      </c>
      <c r="F241" s="40">
        <v>90</v>
      </c>
      <c r="G241" s="40">
        <v>6.61</v>
      </c>
      <c r="H241" s="40">
        <v>23.68</v>
      </c>
      <c r="I241" s="40">
        <v>10.94</v>
      </c>
      <c r="J241" s="40">
        <v>219.24</v>
      </c>
      <c r="K241" s="41">
        <v>497.01</v>
      </c>
      <c r="L241" s="40"/>
    </row>
    <row r="242" spans="1:12" ht="25.5" x14ac:dyDescent="0.25">
      <c r="A242" s="23"/>
      <c r="B242" s="15"/>
      <c r="C242" s="11"/>
      <c r="D242" s="6" t="s">
        <v>21</v>
      </c>
      <c r="E242" s="42" t="s">
        <v>84</v>
      </c>
      <c r="F242" s="43">
        <v>165</v>
      </c>
      <c r="G242" s="43">
        <v>3.68</v>
      </c>
      <c r="H242" s="43">
        <v>4.0199999999999996</v>
      </c>
      <c r="I242" s="43">
        <v>35.97</v>
      </c>
      <c r="J242" s="43">
        <v>194.7</v>
      </c>
      <c r="K242" s="44">
        <v>1003.01</v>
      </c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22</v>
      </c>
      <c r="E244" s="42" t="s">
        <v>47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5" x14ac:dyDescent="0.25">
      <c r="A245" s="23"/>
      <c r="B245" s="15"/>
      <c r="C245" s="11"/>
      <c r="D245" s="7" t="s">
        <v>23</v>
      </c>
      <c r="E245" s="42" t="s">
        <v>67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45</v>
      </c>
      <c r="L245" s="43"/>
    </row>
    <row r="246" spans="1:12" ht="15" x14ac:dyDescent="0.25">
      <c r="A246" s="23"/>
      <c r="B246" s="15"/>
      <c r="C246" s="11"/>
      <c r="D246" s="7" t="s">
        <v>23</v>
      </c>
      <c r="E246" s="42" t="s">
        <v>42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45</v>
      </c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31</v>
      </c>
      <c r="E249" s="9"/>
      <c r="F249" s="19">
        <f>SUM(F241:F248)</f>
        <v>515</v>
      </c>
      <c r="G249" s="19">
        <f t="shared" ref="G249:J249" si="95">SUM(G241:G248)</f>
        <v>15.05</v>
      </c>
      <c r="H249" s="19">
        <f t="shared" si="95"/>
        <v>29.21</v>
      </c>
      <c r="I249" s="19">
        <f t="shared" si="95"/>
        <v>92.71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5" x14ac:dyDescent="0.25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 t="s">
        <v>21</v>
      </c>
      <c r="L253" s="43"/>
    </row>
    <row r="254" spans="1:12" ht="15" x14ac:dyDescent="0.25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.75" thickBot="1" x14ac:dyDescent="0.25">
      <c r="A260" s="29">
        <f>A241</f>
        <v>3</v>
      </c>
      <c r="B260" s="30">
        <f>B241</f>
        <v>3</v>
      </c>
      <c r="C260" s="57" t="s">
        <v>4</v>
      </c>
      <c r="D260" s="58"/>
      <c r="E260" s="31"/>
      <c r="F260" s="32">
        <f>F249+F259</f>
        <v>515</v>
      </c>
      <c r="G260" s="32">
        <f t="shared" ref="G260:J260" si="99">G249+G259</f>
        <v>15.05</v>
      </c>
      <c r="H260" s="32">
        <f t="shared" si="99"/>
        <v>29.21</v>
      </c>
      <c r="I260" s="32">
        <f t="shared" si="99"/>
        <v>92.71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25.5" x14ac:dyDescent="0.25">
      <c r="A261" s="20">
        <v>3</v>
      </c>
      <c r="B261" s="21">
        <v>4</v>
      </c>
      <c r="C261" s="22" t="s">
        <v>20</v>
      </c>
      <c r="D261" s="5" t="s">
        <v>21</v>
      </c>
      <c r="E261" s="39" t="s">
        <v>85</v>
      </c>
      <c r="F261" s="40">
        <v>105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127.27</v>
      </c>
      <c r="L261" s="40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 t="s">
        <v>21</v>
      </c>
      <c r="E263" s="42" t="s">
        <v>79</v>
      </c>
      <c r="F263" s="43">
        <v>150</v>
      </c>
      <c r="G263" s="43">
        <v>3.18</v>
      </c>
      <c r="H263" s="43">
        <v>4.38</v>
      </c>
      <c r="I263" s="43">
        <v>20.27</v>
      </c>
      <c r="J263" s="43">
        <v>132.68</v>
      </c>
      <c r="K263" s="44">
        <v>252</v>
      </c>
      <c r="L263" s="43"/>
    </row>
    <row r="264" spans="1:12" ht="15" x14ac:dyDescent="0.25">
      <c r="A264" s="23"/>
      <c r="B264" s="15"/>
      <c r="C264" s="11"/>
      <c r="D264" s="7" t="s">
        <v>22</v>
      </c>
      <c r="E264" s="42" t="s">
        <v>52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5" x14ac:dyDescent="0.25">
      <c r="A265" s="23"/>
      <c r="B265" s="15"/>
      <c r="C265" s="11"/>
      <c r="D265" s="7" t="s">
        <v>23</v>
      </c>
      <c r="E265" s="42" t="s">
        <v>67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45</v>
      </c>
      <c r="L265" s="43"/>
    </row>
    <row r="266" spans="1:12" ht="15" x14ac:dyDescent="0.25">
      <c r="A266" s="23"/>
      <c r="B266" s="15"/>
      <c r="C266" s="11"/>
      <c r="D266" s="7" t="s">
        <v>23</v>
      </c>
      <c r="E266" s="42" t="s">
        <v>42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45</v>
      </c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 x14ac:dyDescent="0.3">
      <c r="A269" s="24"/>
      <c r="B269" s="17"/>
      <c r="C269" s="8"/>
      <c r="D269" s="18" t="s">
        <v>31</v>
      </c>
      <c r="E269" s="9"/>
      <c r="F269" s="19">
        <f>SUM(F261:F268)</f>
        <v>515</v>
      </c>
      <c r="G269" s="19">
        <f>SUM(G261:G268)</f>
        <v>20.970000000000002</v>
      </c>
      <c r="H269" s="19">
        <f>SUM(H261:H268)</f>
        <v>16.64</v>
      </c>
      <c r="I269" s="19">
        <f>SUM(I261:I268)</f>
        <v>77.539999999999992</v>
      </c>
      <c r="J269" s="19">
        <f>SUM(J261:J268)</f>
        <v>554.51</v>
      </c>
      <c r="K269" s="25"/>
      <c r="L269" s="19">
        <f>SUM(L261:L268)</f>
        <v>0</v>
      </c>
    </row>
    <row r="270" spans="1:12" ht="15" x14ac:dyDescent="0.25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5" x14ac:dyDescent="0.25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.75" thickBot="1" x14ac:dyDescent="0.25">
      <c r="A280" s="29">
        <f>A261</f>
        <v>3</v>
      </c>
      <c r="B280" s="30">
        <f>B261</f>
        <v>4</v>
      </c>
      <c r="C280" s="57" t="s">
        <v>4</v>
      </c>
      <c r="D280" s="58"/>
      <c r="E280" s="31"/>
      <c r="F280" s="32">
        <f>F269+F279</f>
        <v>515</v>
      </c>
      <c r="G280" s="32">
        <f t="shared" ref="G280:J280" si="103">G269+G279</f>
        <v>20.970000000000002</v>
      </c>
      <c r="H280" s="32">
        <f t="shared" si="103"/>
        <v>16.64</v>
      </c>
      <c r="I280" s="32">
        <f t="shared" si="103"/>
        <v>77.539999999999992</v>
      </c>
      <c r="J280" s="32">
        <f t="shared" si="103"/>
        <v>554.51</v>
      </c>
      <c r="K280" s="32"/>
      <c r="L280" s="32">
        <f t="shared" ref="L280" si="104">L269+L279</f>
        <v>0</v>
      </c>
    </row>
    <row r="281" spans="1:12" ht="15" x14ac:dyDescent="0.25">
      <c r="A281" s="20">
        <v>3</v>
      </c>
      <c r="B281" s="21">
        <v>5</v>
      </c>
      <c r="C281" s="22" t="s">
        <v>20</v>
      </c>
      <c r="D281" s="5" t="s">
        <v>21</v>
      </c>
      <c r="E281" s="39" t="s">
        <v>86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5.5" x14ac:dyDescent="0.25">
      <c r="A282" s="23"/>
      <c r="B282" s="15"/>
      <c r="C282" s="11"/>
      <c r="D282" s="6" t="s">
        <v>25</v>
      </c>
      <c r="E282" s="42" t="s">
        <v>53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5" x14ac:dyDescent="0.25">
      <c r="A283" s="23"/>
      <c r="B283" s="15"/>
      <c r="C283" s="11"/>
      <c r="D283" s="7" t="s">
        <v>22</v>
      </c>
      <c r="E283" s="42" t="s">
        <v>54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5" x14ac:dyDescent="0.25">
      <c r="A284" s="23"/>
      <c r="B284" s="15"/>
      <c r="C284" s="11"/>
      <c r="D284" s="7" t="s">
        <v>23</v>
      </c>
      <c r="E284" s="42" t="s">
        <v>67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45</v>
      </c>
      <c r="L284" s="43"/>
    </row>
    <row r="285" spans="1:12" ht="15" x14ac:dyDescent="0.25">
      <c r="A285" s="23"/>
      <c r="B285" s="15"/>
      <c r="C285" s="11"/>
      <c r="D285" s="7" t="s">
        <v>23</v>
      </c>
      <c r="E285" s="42" t="s">
        <v>42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45</v>
      </c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 x14ac:dyDescent="0.25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.75" thickBot="1" x14ac:dyDescent="0.25">
      <c r="A299" s="29">
        <f>A281</f>
        <v>3</v>
      </c>
      <c r="B299" s="30">
        <f>B281</f>
        <v>5</v>
      </c>
      <c r="C299" s="57" t="s">
        <v>4</v>
      </c>
      <c r="D299" s="58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5.5" x14ac:dyDescent="0.25">
      <c r="A300" s="20">
        <v>4</v>
      </c>
      <c r="B300" s="21">
        <v>1</v>
      </c>
      <c r="C300" s="22" t="s">
        <v>20</v>
      </c>
      <c r="D300" s="5" t="s">
        <v>21</v>
      </c>
      <c r="E300" s="39" t="s">
        <v>61</v>
      </c>
      <c r="F300" s="40">
        <v>165</v>
      </c>
      <c r="G300" s="40">
        <v>3.52</v>
      </c>
      <c r="H300" s="40">
        <v>6.18</v>
      </c>
      <c r="I300" s="40">
        <v>32.22</v>
      </c>
      <c r="J300" s="40">
        <v>203.23</v>
      </c>
      <c r="K300" s="41">
        <v>306.02</v>
      </c>
      <c r="L300" s="40"/>
    </row>
    <row r="301" spans="1:12" ht="25.5" x14ac:dyDescent="0.25">
      <c r="A301" s="23"/>
      <c r="B301" s="15"/>
      <c r="C301" s="11"/>
      <c r="D301" s="6" t="s">
        <v>25</v>
      </c>
      <c r="E301" s="42" t="s">
        <v>87</v>
      </c>
      <c r="F301" s="43">
        <v>80</v>
      </c>
      <c r="G301" s="43">
        <v>7.9</v>
      </c>
      <c r="H301" s="43">
        <v>13.1</v>
      </c>
      <c r="I301" s="43">
        <v>1.55</v>
      </c>
      <c r="J301" s="43">
        <v>155.99</v>
      </c>
      <c r="K301" s="44">
        <v>1009</v>
      </c>
      <c r="L301" s="43"/>
    </row>
    <row r="302" spans="1:12" ht="15" x14ac:dyDescent="0.25">
      <c r="A302" s="23"/>
      <c r="B302" s="15"/>
      <c r="C302" s="11"/>
      <c r="D302" s="53" t="s">
        <v>43</v>
      </c>
      <c r="E302" s="42" t="s">
        <v>49</v>
      </c>
      <c r="F302" s="43">
        <v>10</v>
      </c>
      <c r="G302" s="43">
        <v>2.63</v>
      </c>
      <c r="H302" s="43">
        <v>2.66</v>
      </c>
      <c r="I302" s="43"/>
      <c r="J302" s="43">
        <v>34.46</v>
      </c>
      <c r="K302" s="44">
        <v>962</v>
      </c>
      <c r="L302" s="43"/>
    </row>
    <row r="303" spans="1:12" ht="15" x14ac:dyDescent="0.25">
      <c r="A303" s="23"/>
      <c r="B303" s="15"/>
      <c r="C303" s="11"/>
      <c r="D303" s="7" t="s">
        <v>22</v>
      </c>
      <c r="E303" s="42" t="s">
        <v>41</v>
      </c>
      <c r="F303" s="43">
        <v>200</v>
      </c>
      <c r="G303" s="43">
        <v>3.64</v>
      </c>
      <c r="H303" s="43">
        <v>3.17</v>
      </c>
      <c r="I303" s="43">
        <v>22.83</v>
      </c>
      <c r="J303" s="43">
        <v>134.38999999999999</v>
      </c>
      <c r="K303" s="44">
        <v>340.01</v>
      </c>
      <c r="L303" s="43"/>
    </row>
    <row r="304" spans="1:12" ht="15" x14ac:dyDescent="0.25">
      <c r="A304" s="23"/>
      <c r="B304" s="15"/>
      <c r="C304" s="11"/>
      <c r="D304" s="7" t="s">
        <v>23</v>
      </c>
      <c r="E304" s="42" t="s">
        <v>67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45</v>
      </c>
      <c r="L304" s="43"/>
    </row>
    <row r="305" spans="1:12" ht="15" x14ac:dyDescent="0.25">
      <c r="A305" s="23"/>
      <c r="B305" s="15"/>
      <c r="C305" s="11"/>
      <c r="D305" s="7" t="s">
        <v>23</v>
      </c>
      <c r="E305" s="42" t="s">
        <v>42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45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 x14ac:dyDescent="0.3">
      <c r="A308" s="24"/>
      <c r="B308" s="17"/>
      <c r="C308" s="8"/>
      <c r="D308" s="18" t="s">
        <v>31</v>
      </c>
      <c r="E308" s="9"/>
      <c r="F308" s="19">
        <f>SUM(F300:F307)</f>
        <v>515</v>
      </c>
      <c r="G308" s="19">
        <f t="shared" ref="G308:J308" si="111">SUM(G300:G307)</f>
        <v>22.01</v>
      </c>
      <c r="H308" s="19">
        <f t="shared" si="111"/>
        <v>26.52</v>
      </c>
      <c r="I308" s="19">
        <f t="shared" si="111"/>
        <v>83.85</v>
      </c>
      <c r="J308" s="19">
        <f t="shared" si="111"/>
        <v>675.43</v>
      </c>
      <c r="K308" s="25"/>
      <c r="L308" s="19">
        <f t="shared" ref="L308" si="112">SUM(L300:L307)</f>
        <v>0</v>
      </c>
    </row>
    <row r="309" spans="1:12" ht="15" x14ac:dyDescent="0.25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5" x14ac:dyDescent="0.25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25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.75" thickBot="1" x14ac:dyDescent="0.25">
      <c r="A319" s="29">
        <f>A300</f>
        <v>4</v>
      </c>
      <c r="B319" s="30">
        <f>B300</f>
        <v>1</v>
      </c>
      <c r="C319" s="57" t="s">
        <v>4</v>
      </c>
      <c r="D319" s="58"/>
      <c r="E319" s="31"/>
      <c r="F319" s="32">
        <f>F308+F318</f>
        <v>515</v>
      </c>
      <c r="G319" s="32">
        <f t="shared" ref="G319:J319" si="115">G308+G318</f>
        <v>22.01</v>
      </c>
      <c r="H319" s="32">
        <f t="shared" si="115"/>
        <v>26.52</v>
      </c>
      <c r="I319" s="32">
        <f t="shared" si="115"/>
        <v>83.85</v>
      </c>
      <c r="J319" s="32">
        <f t="shared" si="115"/>
        <v>675.43</v>
      </c>
      <c r="K319" s="32"/>
      <c r="L319" s="32">
        <f t="shared" ref="L319" si="116">L308+L318</f>
        <v>0</v>
      </c>
    </row>
    <row r="320" spans="1:12" ht="25.5" x14ac:dyDescent="0.25">
      <c r="A320" s="14">
        <v>4</v>
      </c>
      <c r="B320" s="15">
        <v>2</v>
      </c>
      <c r="C320" s="22" t="s">
        <v>20</v>
      </c>
      <c r="D320" s="5" t="s">
        <v>21</v>
      </c>
      <c r="E320" s="39" t="s">
        <v>88</v>
      </c>
      <c r="F320" s="40">
        <v>90</v>
      </c>
      <c r="G320" s="40">
        <v>11.29</v>
      </c>
      <c r="H320" s="40">
        <v>10.28</v>
      </c>
      <c r="I320" s="40">
        <v>11.12</v>
      </c>
      <c r="J320" s="40">
        <v>159.16</v>
      </c>
      <c r="K320" s="41">
        <v>783.02</v>
      </c>
      <c r="L320" s="40"/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25.5" x14ac:dyDescent="0.25">
      <c r="A322" s="14"/>
      <c r="B322" s="15"/>
      <c r="C322" s="11"/>
      <c r="D322" s="6" t="s">
        <v>21</v>
      </c>
      <c r="E322" s="42" t="s">
        <v>89</v>
      </c>
      <c r="F322" s="43">
        <v>165</v>
      </c>
      <c r="G322" s="43">
        <v>3.39</v>
      </c>
      <c r="H322" s="43">
        <v>3.42</v>
      </c>
      <c r="I322" s="43">
        <v>9.5</v>
      </c>
      <c r="J322" s="43">
        <v>82.01</v>
      </c>
      <c r="K322" s="44">
        <v>226</v>
      </c>
      <c r="L322" s="43"/>
    </row>
    <row r="323" spans="1:12" ht="15" x14ac:dyDescent="0.25">
      <c r="A323" s="14"/>
      <c r="B323" s="15"/>
      <c r="C323" s="11"/>
      <c r="D323" s="7" t="s">
        <v>22</v>
      </c>
      <c r="E323" s="42" t="s">
        <v>55</v>
      </c>
      <c r="F323" s="43">
        <v>200</v>
      </c>
      <c r="G323" s="43">
        <v>0.19</v>
      </c>
      <c r="H323" s="43">
        <v>0.05</v>
      </c>
      <c r="I323" s="43">
        <v>22.88</v>
      </c>
      <c r="J323" s="43">
        <v>92.66</v>
      </c>
      <c r="K323" s="44">
        <v>350.08</v>
      </c>
      <c r="L323" s="43"/>
    </row>
    <row r="324" spans="1:12" ht="15" x14ac:dyDescent="0.25">
      <c r="A324" s="14"/>
      <c r="B324" s="15"/>
      <c r="C324" s="11"/>
      <c r="D324" s="7" t="s">
        <v>23</v>
      </c>
      <c r="E324" s="42" t="s">
        <v>67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45</v>
      </c>
      <c r="L324" s="43"/>
    </row>
    <row r="325" spans="1:12" ht="15" x14ac:dyDescent="0.25">
      <c r="A325" s="14"/>
      <c r="B325" s="15"/>
      <c r="C325" s="11"/>
      <c r="D325" s="7" t="s">
        <v>23</v>
      </c>
      <c r="E325" s="42" t="s">
        <v>42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45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31</v>
      </c>
      <c r="E328" s="9"/>
      <c r="F328" s="19">
        <f>SUM(F320:F327)</f>
        <v>515</v>
      </c>
      <c r="G328" s="19">
        <f t="shared" ref="G328:J328" si="117">SUM(G320:G327)</f>
        <v>19.189999999999998</v>
      </c>
      <c r="H328" s="19">
        <f t="shared" si="117"/>
        <v>15.16</v>
      </c>
      <c r="I328" s="19">
        <f t="shared" si="117"/>
        <v>70.75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5" x14ac:dyDescent="0.25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.75" thickBot="1" x14ac:dyDescent="0.25">
      <c r="A339" s="33">
        <f>A320</f>
        <v>4</v>
      </c>
      <c r="B339" s="33">
        <f>B320</f>
        <v>2</v>
      </c>
      <c r="C339" s="57" t="s">
        <v>4</v>
      </c>
      <c r="D339" s="58"/>
      <c r="E339" s="31"/>
      <c r="F339" s="32">
        <f>F328+F338</f>
        <v>515</v>
      </c>
      <c r="G339" s="32">
        <f t="shared" ref="G339:J339" si="121">G328+G338</f>
        <v>19.189999999999998</v>
      </c>
      <c r="H339" s="32">
        <f t="shared" si="121"/>
        <v>15.16</v>
      </c>
      <c r="I339" s="32">
        <f t="shared" si="121"/>
        <v>70.75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5.5" x14ac:dyDescent="0.25">
      <c r="A340" s="20">
        <v>4</v>
      </c>
      <c r="B340" s="21">
        <v>3</v>
      </c>
      <c r="C340" s="22" t="s">
        <v>20</v>
      </c>
      <c r="D340" s="5" t="s">
        <v>21</v>
      </c>
      <c r="E340" s="42" t="s">
        <v>90</v>
      </c>
      <c r="F340" s="43">
        <v>100</v>
      </c>
      <c r="G340" s="43">
        <v>17.46</v>
      </c>
      <c r="H340" s="43">
        <v>10.06</v>
      </c>
      <c r="I340" s="43">
        <v>8.33</v>
      </c>
      <c r="J340" s="43">
        <v>145.59</v>
      </c>
      <c r="K340" s="44">
        <v>88.03</v>
      </c>
      <c r="L340" s="40"/>
    </row>
    <row r="341" spans="1:12" ht="25.5" x14ac:dyDescent="0.25">
      <c r="A341" s="23"/>
      <c r="B341" s="15"/>
      <c r="C341" s="11"/>
      <c r="D341" s="8" t="s">
        <v>21</v>
      </c>
      <c r="E341" s="42" t="s">
        <v>91</v>
      </c>
      <c r="F341" s="43">
        <v>155</v>
      </c>
      <c r="G341" s="43">
        <v>5.42</v>
      </c>
      <c r="H341" s="43">
        <v>3.93</v>
      </c>
      <c r="I341" s="43">
        <v>33.19</v>
      </c>
      <c r="J341" s="43">
        <v>189.9</v>
      </c>
      <c r="K341" s="44">
        <v>370</v>
      </c>
      <c r="L341" s="43"/>
    </row>
    <row r="342" spans="1:12" ht="15" x14ac:dyDescent="0.25">
      <c r="A342" s="23"/>
      <c r="B342" s="15"/>
      <c r="C342" s="11"/>
      <c r="D342" s="7" t="s">
        <v>22</v>
      </c>
      <c r="E342" s="42" t="s">
        <v>44</v>
      </c>
      <c r="F342" s="43">
        <v>200</v>
      </c>
      <c r="G342" s="43">
        <v>0.44</v>
      </c>
      <c r="H342" s="43">
        <v>0.1</v>
      </c>
      <c r="I342" s="43">
        <v>18.55</v>
      </c>
      <c r="J342" s="43">
        <v>76.62</v>
      </c>
      <c r="K342" s="44">
        <v>350.2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67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45</v>
      </c>
      <c r="L343" s="43"/>
    </row>
    <row r="344" spans="1:12" ht="15" x14ac:dyDescent="0.25">
      <c r="A344" s="23"/>
      <c r="B344" s="15"/>
      <c r="C344" s="11"/>
      <c r="D344" s="7" t="s">
        <v>23</v>
      </c>
      <c r="E344" s="42" t="s">
        <v>42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45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 x14ac:dyDescent="0.3">
      <c r="A347" s="24"/>
      <c r="B347" s="17"/>
      <c r="C347" s="8"/>
      <c r="D347" s="18" t="s">
        <v>31</v>
      </c>
      <c r="E347" s="9"/>
      <c r="F347" s="19">
        <f>SUM(F340:F346)</f>
        <v>515</v>
      </c>
      <c r="G347" s="19">
        <f t="shared" ref="G347:J347" si="123">SUM(G340:G346)</f>
        <v>27.640000000000004</v>
      </c>
      <c r="H347" s="19">
        <f t="shared" si="123"/>
        <v>15.5</v>
      </c>
      <c r="I347" s="19">
        <f t="shared" si="123"/>
        <v>87.32</v>
      </c>
      <c r="J347" s="19">
        <f t="shared" si="123"/>
        <v>559.47</v>
      </c>
      <c r="K347" s="25"/>
      <c r="L347" s="19">
        <f t="shared" ref="L347" si="124">SUM(L340:L346)</f>
        <v>0</v>
      </c>
    </row>
    <row r="348" spans="1:12" ht="15" x14ac:dyDescent="0.25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5" x14ac:dyDescent="0.25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.75" thickBot="1" x14ac:dyDescent="0.25">
      <c r="A358" s="29">
        <f>A340</f>
        <v>4</v>
      </c>
      <c r="B358" s="30">
        <f>B340</f>
        <v>3</v>
      </c>
      <c r="C358" s="57" t="s">
        <v>4</v>
      </c>
      <c r="D358" s="58"/>
      <c r="E358" s="31"/>
      <c r="F358" s="32">
        <f>F347+F357</f>
        <v>515</v>
      </c>
      <c r="G358" s="32">
        <f t="shared" ref="G358:J358" si="127">G347+G357</f>
        <v>27.640000000000004</v>
      </c>
      <c r="H358" s="32">
        <f t="shared" si="127"/>
        <v>15.5</v>
      </c>
      <c r="I358" s="32">
        <f t="shared" si="127"/>
        <v>87.32</v>
      </c>
      <c r="J358" s="32">
        <f t="shared" si="127"/>
        <v>559.47</v>
      </c>
      <c r="K358" s="32"/>
      <c r="L358" s="32">
        <f t="shared" ref="L358" si="128">L347+L357</f>
        <v>0</v>
      </c>
    </row>
    <row r="359" spans="1:12" ht="25.5" customHeight="1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92</v>
      </c>
      <c r="F359" s="40">
        <v>90</v>
      </c>
      <c r="G359" s="40">
        <v>8.4600000000000009</v>
      </c>
      <c r="H359" s="40">
        <v>23.74</v>
      </c>
      <c r="I359" s="40">
        <v>14.86</v>
      </c>
      <c r="J359" s="40">
        <v>281.08999999999997</v>
      </c>
      <c r="K359" s="41">
        <v>775.09</v>
      </c>
      <c r="L359" s="40"/>
    </row>
    <row r="360" spans="1:12" ht="25.5" x14ac:dyDescent="0.25">
      <c r="A360" s="23"/>
      <c r="B360" s="15"/>
      <c r="C360" s="11"/>
      <c r="D360" s="6" t="s">
        <v>21</v>
      </c>
      <c r="E360" s="42" t="s">
        <v>93</v>
      </c>
      <c r="F360" s="43">
        <v>165</v>
      </c>
      <c r="G360" s="43">
        <v>3.68</v>
      </c>
      <c r="H360" s="43">
        <v>4.0199999999999996</v>
      </c>
      <c r="I360" s="43">
        <v>35.97</v>
      </c>
      <c r="J360" s="43">
        <v>194.7</v>
      </c>
      <c r="K360" s="44">
        <v>1003.01</v>
      </c>
      <c r="L360" s="43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22</v>
      </c>
      <c r="E363" s="42" t="s">
        <v>47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5" x14ac:dyDescent="0.25">
      <c r="A364" s="23"/>
      <c r="B364" s="15"/>
      <c r="C364" s="11"/>
      <c r="D364" s="7" t="s">
        <v>23</v>
      </c>
      <c r="E364" s="42" t="s">
        <v>67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45</v>
      </c>
      <c r="L364" s="43"/>
    </row>
    <row r="365" spans="1:12" ht="15" x14ac:dyDescent="0.25">
      <c r="A365" s="23"/>
      <c r="B365" s="15"/>
      <c r="C365" s="11"/>
      <c r="D365" s="7" t="s">
        <v>23</v>
      </c>
      <c r="E365" s="42" t="s">
        <v>42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45</v>
      </c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31</v>
      </c>
      <c r="E368" s="9"/>
      <c r="F368" s="19">
        <f>SUM(F359:F367)</f>
        <v>515</v>
      </c>
      <c r="G368" s="19">
        <f>SUM(G359:G367)</f>
        <v>16.899999999999999</v>
      </c>
      <c r="H368" s="19">
        <f>SUM(H359:H367)</f>
        <v>29.27</v>
      </c>
      <c r="I368" s="19">
        <f>SUM(I359:I367)</f>
        <v>96.63</v>
      </c>
      <c r="J368" s="19">
        <f>SUM(J359:J367)</f>
        <v>699.77</v>
      </c>
      <c r="K368" s="25"/>
      <c r="L368" s="19">
        <f>SUM(L359:L367)</f>
        <v>0</v>
      </c>
    </row>
    <row r="369" spans="1:12" ht="15" x14ac:dyDescent="0.25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.75" thickBot="1" x14ac:dyDescent="0.25">
      <c r="A379" s="29">
        <f>A359</f>
        <v>4</v>
      </c>
      <c r="B379" s="30">
        <f>B359</f>
        <v>4</v>
      </c>
      <c r="C379" s="57" t="s">
        <v>4</v>
      </c>
      <c r="D379" s="58"/>
      <c r="E379" s="31"/>
      <c r="F379" s="32">
        <f>F368+F378</f>
        <v>515</v>
      </c>
      <c r="G379" s="32">
        <f t="shared" ref="G379:J379" si="131">G368+G378</f>
        <v>16.899999999999999</v>
      </c>
      <c r="H379" s="32">
        <f t="shared" si="131"/>
        <v>29.27</v>
      </c>
      <c r="I379" s="32">
        <f t="shared" si="131"/>
        <v>96.63</v>
      </c>
      <c r="J379" s="32">
        <f t="shared" si="131"/>
        <v>699.77</v>
      </c>
      <c r="K379" s="32"/>
      <c r="L379" s="32">
        <f t="shared" ref="L379" si="132">L368+L378</f>
        <v>0</v>
      </c>
    </row>
    <row r="380" spans="1:12" ht="15" x14ac:dyDescent="0.25">
      <c r="A380" s="20">
        <v>4</v>
      </c>
      <c r="B380" s="21">
        <v>5</v>
      </c>
      <c r="C380" s="22" t="s">
        <v>20</v>
      </c>
      <c r="D380" s="5" t="s">
        <v>21</v>
      </c>
      <c r="E380" s="39" t="s">
        <v>94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25.5" x14ac:dyDescent="0.25">
      <c r="A382" s="23"/>
      <c r="B382" s="15"/>
      <c r="C382" s="11"/>
      <c r="D382" s="6" t="s">
        <v>21</v>
      </c>
      <c r="E382" s="42" t="s">
        <v>62</v>
      </c>
      <c r="F382" s="43">
        <v>160</v>
      </c>
      <c r="G382" s="43">
        <v>3.26</v>
      </c>
      <c r="H382" s="43">
        <v>4.3899999999999997</v>
      </c>
      <c r="I382" s="43">
        <v>20.420000000000002</v>
      </c>
      <c r="J382" s="43">
        <v>133.68</v>
      </c>
      <c r="K382" s="44">
        <v>252</v>
      </c>
      <c r="L382" s="43"/>
    </row>
    <row r="383" spans="1:12" ht="15" x14ac:dyDescent="0.25">
      <c r="A383" s="23"/>
      <c r="B383" s="15"/>
      <c r="C383" s="11"/>
      <c r="D383" s="7" t="s">
        <v>22</v>
      </c>
      <c r="E383" s="42" t="s">
        <v>95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>
        <v>350.08</v>
      </c>
      <c r="L383" s="43"/>
    </row>
    <row r="384" spans="1:12" ht="15" x14ac:dyDescent="0.25">
      <c r="A384" s="23"/>
      <c r="B384" s="15"/>
      <c r="C384" s="11"/>
      <c r="D384" s="7" t="s">
        <v>23</v>
      </c>
      <c r="E384" s="42" t="s">
        <v>67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45</v>
      </c>
      <c r="L384" s="43"/>
    </row>
    <row r="385" spans="1:12" ht="15" x14ac:dyDescent="0.25">
      <c r="A385" s="23"/>
      <c r="B385" s="15"/>
      <c r="C385" s="11"/>
      <c r="D385" s="7" t="s">
        <v>23</v>
      </c>
      <c r="E385" s="42" t="s">
        <v>42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45</v>
      </c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4"/>
      <c r="B388" s="17"/>
      <c r="C388" s="8"/>
      <c r="D388" s="18" t="s">
        <v>31</v>
      </c>
      <c r="E388" s="9"/>
      <c r="F388" s="19">
        <f>SUM(F380:F387)</f>
        <v>510</v>
      </c>
      <c r="G388" s="19">
        <f t="shared" ref="G388:J388" si="133">SUM(G380:G387)</f>
        <v>19.399999999999999</v>
      </c>
      <c r="H388" s="19">
        <f t="shared" si="133"/>
        <v>11.03</v>
      </c>
      <c r="I388" s="19">
        <f t="shared" si="133"/>
        <v>78.38</v>
      </c>
      <c r="J388" s="19">
        <f t="shared" si="133"/>
        <v>498.28</v>
      </c>
      <c r="K388" s="25"/>
      <c r="L388" s="19">
        <f t="shared" ref="L388" si="134">SUM(L380:L387)</f>
        <v>0</v>
      </c>
    </row>
    <row r="389" spans="1:12" ht="15" x14ac:dyDescent="0.25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5" thickBot="1" x14ac:dyDescent="0.25">
      <c r="A399" s="29">
        <v>4</v>
      </c>
      <c r="B399" s="30">
        <f>B182</f>
        <v>5</v>
      </c>
      <c r="C399" s="57" t="s">
        <v>4</v>
      </c>
      <c r="D399" s="65"/>
      <c r="E399" s="31"/>
      <c r="F399" s="32">
        <f>F190+F200</f>
        <v>515</v>
      </c>
      <c r="G399" s="32">
        <f>G190+G200</f>
        <v>13.52</v>
      </c>
      <c r="H399" s="32">
        <f>H190+H200</f>
        <v>15.93</v>
      </c>
      <c r="I399" s="32">
        <f>I190+I200</f>
        <v>76.7</v>
      </c>
      <c r="J399" s="32">
        <f>J190+J200</f>
        <v>504.93999999999994</v>
      </c>
      <c r="K399" s="32"/>
      <c r="L399" s="32">
        <f>L190+L200</f>
        <v>0</v>
      </c>
    </row>
    <row r="400" spans="1:12" ht="13.5" thickBot="1" x14ac:dyDescent="0.25">
      <c r="A400" s="27"/>
      <c r="B400" s="28"/>
      <c r="C400" s="62" t="s">
        <v>5</v>
      </c>
      <c r="D400" s="63"/>
      <c r="E400" s="64"/>
      <c r="F400" s="34">
        <f>(F24+F43+F63+F83+F102+F121+F141+F160+F181+F399+F220+F240+F260+F280+F299+F319+F339+F358+F379)/(IF(F24=0,0,1)+IF(F43=0,0,1)+IF(F63=0,0,1)+IF(F83=0,0,1)+IF(F102=0,0,1)+IF(F121=0,0,1)+IF(F141=0,0,1)+IF(F160=0,0,1)+IF(F181=0,0,1)+IF(F399=0,0,1)+IF(F220=0,0,1)+IF(F240=0,0,1)+IF(F260=0,0,1)+IF(F280=0,0,1)+IF(F299=0,0,1)+IF(F319=0,0,1)+IF(F339=0,0,1)+IF(F358=0,0,1)+IF(F379=0,0,1))</f>
        <v>516.84210526315792</v>
      </c>
      <c r="G400" s="34">
        <f>(G24+G43+G63+G83+G102+G121+G141+G160+G181+G399+G220+G240+G260+G280+G299+G319+G339+G358+G379)/(IF(G24=0,0,1)+IF(G43=0,0,1)+IF(G63=0,0,1)+IF(G83=0,0,1)+IF(G102=0,0,1)+IF(G121=0,0,1)+IF(G141=0,0,1)+IF(G160=0,0,1)+IF(G181=0,0,1)+IF(G220=0,0,1)+IF(G240=0,0,1)+IF(G260=0,0,1)+IF(G280=0,0,1)+IF(G299=0,0,1)+IF(G319=0,0,1)+IF(G339=0,0,1)+IF(G358=0,0,1)+IF(G379=0,0,1)+IF(G399=0,0,1))</f>
        <v>19.875263157894732</v>
      </c>
      <c r="H400" s="34">
        <f>(H24+H43+H63+H83+H102+H121+H141+H160+H181+H399+H220+H240+H260+H280+H299+H319+H339+H358+H379)/(IF(H24=0,0,1)+IF(H43=0,0,1)+IF(H63=0,0,1)+IF(H83=0,0,1)+IF(H102=0,0,1)+IF(H121=0,0,1)+IF(H141=0,0,1)+IF(H160=0,0,1)+IF(H181=0,0,1)+IF(H220=0,0,1)+IF(H240=0,0,1)+IF(H260=0,0,1)+IF(H280=0,0,1)+IF(H299=0,0,1)+IF(H339=0,0,1)+IF(H358=0,0,1)+IF(H379=0,0,1)+IF(H399=0,0,1))</f>
        <v>21.337222222222223</v>
      </c>
      <c r="I400" s="34">
        <f>(I24+I43+I63+I83+I102+I121+I141+I160+I181+I399+I220+I240+I260+I280+I299+I319+I339+I358+I379)/(IF(I24=0,0,1)+IF(I43=0,0,1)+IF(I63=0,0,1)+IF(I83=0,0,1)+IF(I102=0,0,1)+IF(I121=0,0,1)+IF(I141=0,0,1)+IF(I160=0,0,1)+IF(I181=0,0,1)+IF(I220=0,0,1)+IF(I240=0,0,1)+IF(I260=0,0,1)+IF(I280=0,0,1)+IF(I299=0,0,1)+IF(I339=0,0,1)+IF(I358=0,0,1)+IF(I379=0,0,1)+IF(I399=0,0,1))</f>
        <v>88.679444444444414</v>
      </c>
      <c r="J400" s="34">
        <f>(J24+J43+J63+J83+J102+J121+J141+J160+J181+J399+J220+J240+J260+J280+J299+J319+J339+J358+J379)/(IF(J24=0,0,1)+IF(J43=0,0,1)+IF(J63=0,0,1)+IF(J83=0,0,1)+IF(J102=0,0,1)+IF(J121=0,0,1)+IF(J141=0,0,1)+IF(J160=0,0,1)+IF(J181=0,0,1)+IF(J220=0,0,1)+IF(J240=0,0,1)+IF(J260=0,0,1)+IF(J280=0,0,1)+IF(J299=0,0,1)+IF(J339=0,0,1)+IF(J358=0,0,1)+IF(J379=0,0,1)+IF(J399=0,0,1))</f>
        <v>612.90722222222234</v>
      </c>
      <c r="K400" s="34"/>
      <c r="L400" s="34" t="e">
        <f>(L24+L43+L63+L83+L102+L121+L141+L160+L181+L399)/(IF(L24=0,0,1)+IF(L43=0,0,1)+IF(L63=0,0,1)+IF(L83=0,0,1)+IF(L102=0,0,1)+IF(L121=0,0,1)+IF(L141=0,0,1)+IF(L160=0,0,1)+IF(L181=0,0,1)+IF(L399=0,0,1))</f>
        <v>#DIV/0!</v>
      </c>
    </row>
  </sheetData>
  <mergeCells count="24"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  <mergeCell ref="C83:D83"/>
    <mergeCell ref="C102:D102"/>
    <mergeCell ref="C24:D24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2025-02-05T05:18:47Z</dcterms:modified>
</cp:coreProperties>
</file>